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85"/>
  </bookViews>
  <sheets>
    <sheet name="Perio 23-24" sheetId="17" r:id="rId1"/>
  </sheets>
  <calcPr calcId="145621"/>
</workbook>
</file>

<file path=xl/calcChain.xml><?xml version="1.0" encoding="utf-8"?>
<calcChain xmlns="http://schemas.openxmlformats.org/spreadsheetml/2006/main">
  <c r="P28" i="17" l="1"/>
  <c r="P27" i="17"/>
  <c r="P26" i="17"/>
  <c r="P25" i="17"/>
  <c r="P24" i="17"/>
  <c r="P23" i="17"/>
  <c r="P22" i="17"/>
  <c r="P21" i="17"/>
  <c r="P20" i="17"/>
  <c r="P19" i="17"/>
  <c r="P14" i="17"/>
  <c r="P13" i="17"/>
  <c r="P12" i="17"/>
  <c r="P11" i="17"/>
  <c r="P10" i="17"/>
  <c r="P9" i="17"/>
  <c r="P8" i="17"/>
  <c r="P7" i="17"/>
  <c r="P6" i="17"/>
  <c r="N29" i="17" l="1"/>
  <c r="N15" i="17"/>
  <c r="P38" i="17" l="1"/>
  <c r="O6" i="17"/>
  <c r="M29" i="17"/>
  <c r="L29" i="17"/>
  <c r="K29" i="17"/>
  <c r="J29" i="17"/>
  <c r="M15" i="17"/>
  <c r="L15" i="17"/>
  <c r="L30" i="17" s="1"/>
  <c r="K15" i="17"/>
  <c r="K30" i="17" s="1"/>
  <c r="J15" i="17"/>
  <c r="J30" i="17" s="1"/>
  <c r="N30" i="17"/>
  <c r="M30" i="17"/>
  <c r="I29" i="17"/>
  <c r="H29" i="17"/>
  <c r="G29" i="17"/>
  <c r="F29" i="17"/>
  <c r="E29" i="17"/>
  <c r="D29" i="17"/>
  <c r="O28" i="17"/>
  <c r="O27" i="17"/>
  <c r="O26" i="17"/>
  <c r="O25" i="17"/>
  <c r="O24" i="17"/>
  <c r="Q24" i="17" s="1"/>
  <c r="O22" i="17"/>
  <c r="O21" i="17"/>
  <c r="O20" i="17"/>
  <c r="O19" i="17"/>
  <c r="I15" i="17"/>
  <c r="I30" i="17" s="1"/>
  <c r="H15" i="17"/>
  <c r="G15" i="17"/>
  <c r="F15" i="17"/>
  <c r="F30" i="17" s="1"/>
  <c r="E15" i="17"/>
  <c r="E30" i="17" s="1"/>
  <c r="D15" i="17"/>
  <c r="O14" i="17"/>
  <c r="O13" i="17"/>
  <c r="O12" i="17"/>
  <c r="O11" i="17"/>
  <c r="O9" i="17"/>
  <c r="Q9" i="17" s="1"/>
  <c r="Q8" i="17"/>
  <c r="O7" i="17"/>
  <c r="Q25" i="17"/>
  <c r="Q13" i="17"/>
  <c r="Q20" i="17" l="1"/>
  <c r="Q7" i="17"/>
  <c r="Q14" i="17"/>
  <c r="O15" i="17"/>
  <c r="G30" i="17"/>
  <c r="O29" i="17"/>
  <c r="H30" i="17"/>
  <c r="Q27" i="17"/>
  <c r="D30" i="17"/>
  <c r="Q6" i="17"/>
  <c r="Q22" i="17"/>
  <c r="Q21" i="17"/>
  <c r="Q28" i="17"/>
  <c r="Q26" i="17"/>
  <c r="Q19" i="17"/>
  <c r="Q12" i="17"/>
  <c r="Q11" i="17"/>
</calcChain>
</file>

<file path=xl/sharedStrings.xml><?xml version="1.0" encoding="utf-8"?>
<sst xmlns="http://schemas.openxmlformats.org/spreadsheetml/2006/main" count="75" uniqueCount="75">
  <si>
    <t>JUNTA DEPARTAMENTAL DE TACUAREMBO</t>
  </si>
  <si>
    <t>TITULARES</t>
  </si>
  <si>
    <t>TOTAL</t>
  </si>
  <si>
    <t>Porcentaje</t>
  </si>
  <si>
    <t>2.1</t>
  </si>
  <si>
    <t>3.1</t>
  </si>
  <si>
    <t>5.1</t>
  </si>
  <si>
    <t>6.1</t>
  </si>
  <si>
    <t>TOTAL:</t>
  </si>
  <si>
    <t>Días de reunión:</t>
  </si>
  <si>
    <t>Total Sesiones Ordinarias y Extraordinarias por mes</t>
  </si>
  <si>
    <t>Fracasadas, días:</t>
  </si>
  <si>
    <t>7</t>
  </si>
  <si>
    <t>Feb</t>
  </si>
  <si>
    <t>Mar</t>
  </si>
  <si>
    <t>Abr</t>
  </si>
  <si>
    <t>May</t>
  </si>
  <si>
    <t>Jul</t>
  </si>
  <si>
    <t>Ago</t>
  </si>
  <si>
    <t>Set.</t>
  </si>
  <si>
    <t>Oct.</t>
  </si>
  <si>
    <t>Nov</t>
  </si>
  <si>
    <t>Dic</t>
  </si>
  <si>
    <t>SUPLENTES</t>
  </si>
  <si>
    <t>Jun</t>
  </si>
  <si>
    <t>2</t>
  </si>
  <si>
    <t>4</t>
  </si>
  <si>
    <t>6</t>
  </si>
  <si>
    <t>8</t>
  </si>
  <si>
    <t>9</t>
  </si>
  <si>
    <t>1,1</t>
  </si>
  <si>
    <t>9.1</t>
  </si>
  <si>
    <t>Yanco Ney Xavier Ancheta.</t>
  </si>
  <si>
    <t>Alejandra De La Rosa Ortiz</t>
  </si>
  <si>
    <t>Mtra. Judith B. Vigneaux Correa</t>
  </si>
  <si>
    <t>4.1</t>
  </si>
  <si>
    <t>7.1</t>
  </si>
  <si>
    <t>8.1</t>
  </si>
  <si>
    <t>1</t>
  </si>
  <si>
    <t>3</t>
  </si>
  <si>
    <t>5</t>
  </si>
  <si>
    <t>Mtra. M. Susana García Camacho</t>
  </si>
  <si>
    <t>Jorge E. Maneiro Gossi</t>
  </si>
  <si>
    <t>Prof. Ernesto T. Amaral Ferreira</t>
  </si>
  <si>
    <t>Prof. César D. González Saldivia</t>
  </si>
  <si>
    <t>Mtra. Nubia E. López Pimienta</t>
  </si>
  <si>
    <t>Mtra. Adriana Velázquez</t>
  </si>
  <si>
    <t>Marcelo Albernaz Núñez</t>
  </si>
  <si>
    <t>Mtra. Lidia M. Ferreira Barrero</t>
  </si>
  <si>
    <t>Violeta Marisol López Rodríguez</t>
  </si>
  <si>
    <t xml:space="preserve">Dra. Laura A. Rodríguez Delgado </t>
  </si>
  <si>
    <t>COMISION, CULTURA, TURISMO, DEPORTES, GENERO, EQUIDAD Y DD.HH.</t>
  </si>
  <si>
    <t>Sheila Mercedes Schild Martinez</t>
  </si>
  <si>
    <t>Mtra. Ana Maria Baraybar</t>
  </si>
  <si>
    <t>Federico A. Silva Pereira</t>
  </si>
  <si>
    <t xml:space="preserve">Alba Rodriguez </t>
  </si>
  <si>
    <t>Enzo Sosa</t>
  </si>
  <si>
    <t>EJERCICIO Jul. 2023 - Jun.  2024</t>
  </si>
  <si>
    <t>4.1b</t>
  </si>
  <si>
    <t xml:space="preserve"> ZULLY FORMOSO</t>
  </si>
  <si>
    <t>Presidente Ejercicio 2023-2024:</t>
  </si>
  <si>
    <t>Secretario Ejercicio 2023-2024:</t>
  </si>
  <si>
    <t>Sin designar</t>
  </si>
  <si>
    <t>Marcelo Albernáz Núñez</t>
  </si>
  <si>
    <t>Secretaria Administrativa:</t>
  </si>
  <si>
    <t>DIAS y HORA DE REUNION:</t>
  </si>
  <si>
    <t>LUNES                        19:00 hs.</t>
  </si>
  <si>
    <t>Lugar: Bancada FRENTE AMPLIO</t>
  </si>
  <si>
    <t>Total de informes emitidos durante el Ejercicio 2023-2024:</t>
  </si>
  <si>
    <t>Mariela Corrrea Rocha</t>
  </si>
  <si>
    <t>Sub Total Titulares:</t>
  </si>
  <si>
    <t>Sub Total Suplentes:</t>
  </si>
  <si>
    <t>13  INFORMES</t>
  </si>
  <si>
    <t>TOTAL SESIONES FRACASADAS:</t>
  </si>
  <si>
    <t>DIRECCION GENERAL DE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</si>
</sst>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u val="double"/>
      <sz val="10"/>
      <name val="Times New Roman"/>
      <family val="1"/>
    </font>
    <font>
      <sz val="10"/>
      <name val="Times New Roman"/>
      <family val="1"/>
    </font>
    <font>
      <b/>
      <i/>
      <u/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color rgb="FFFFFFFF"/>
      <name val="Times New Roman"/>
      <family val="1"/>
    </font>
    <font>
      <b/>
      <u/>
      <sz val="10"/>
      <color rgb="FFFFFFFF"/>
      <name val="Times New Roman"/>
      <family val="1"/>
    </font>
    <font>
      <b/>
      <sz val="12"/>
      <color rgb="FFFFFFFF"/>
      <name val="Times New Roman"/>
      <family val="1"/>
    </font>
    <font>
      <b/>
      <sz val="10"/>
      <color theme="6" tint="-0.499984740745262"/>
      <name val="Times New Roman"/>
      <family val="1"/>
    </font>
    <font>
      <sz val="11"/>
      <color rgb="FFFF0000"/>
      <name val="Aharoni"/>
      <charset val="177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2"/>
      <color theme="0"/>
      <name val="Times New Roman"/>
      <family val="1"/>
    </font>
    <font>
      <b/>
      <u val="double"/>
      <sz val="14"/>
      <name val="Times New Roman"/>
      <family val="1"/>
    </font>
    <font>
      <b/>
      <sz val="11"/>
      <color theme="6" tint="-0.499984740745262"/>
      <name val="Times New Roman"/>
      <family val="1"/>
    </font>
    <font>
      <sz val="12"/>
      <color theme="0"/>
      <name val="Times New Roman"/>
      <family val="1"/>
    </font>
    <font>
      <b/>
      <sz val="11"/>
      <color theme="0"/>
      <name val="Century Gothic"/>
      <family val="2"/>
    </font>
    <font>
      <b/>
      <sz val="18"/>
      <color theme="0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71">
    <xf numFmtId="0" fontId="0" fillId="0" borderId="0" xfId="0"/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11" fillId="0" borderId="0" xfId="0" applyFont="1" applyFill="1" applyBorder="1"/>
    <xf numFmtId="0" fontId="3" fillId="0" borderId="10" xfId="0" applyFont="1" applyFill="1" applyBorder="1"/>
    <xf numFmtId="0" fontId="3" fillId="0" borderId="0" xfId="0" applyFont="1" applyFill="1" applyBorder="1" applyAlignment="1">
      <alignment vertical="center"/>
    </xf>
    <xf numFmtId="0" fontId="1" fillId="6" borderId="10" xfId="0" applyFont="1" applyFill="1" applyBorder="1"/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" fillId="8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right"/>
    </xf>
    <xf numFmtId="0" fontId="1" fillId="0" borderId="7" xfId="0" applyFont="1" applyFill="1" applyBorder="1" applyAlignment="1">
      <alignment vertical="center"/>
    </xf>
    <xf numFmtId="10" fontId="1" fillId="0" borderId="32" xfId="0" applyNumberFormat="1" applyFont="1" applyFill="1" applyBorder="1" applyAlignment="1">
      <alignment horizontal="right" vertical="center"/>
    </xf>
    <xf numFmtId="0" fontId="15" fillId="0" borderId="5" xfId="0" applyFont="1" applyBorder="1"/>
    <xf numFmtId="0" fontId="1" fillId="8" borderId="11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5" fillId="0" borderId="44" xfId="0" applyFont="1" applyFill="1" applyBorder="1"/>
    <xf numFmtId="0" fontId="9" fillId="2" borderId="4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9" fillId="2" borderId="4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/>
    </xf>
    <xf numFmtId="0" fontId="1" fillId="0" borderId="12" xfId="0" applyFont="1" applyFill="1" applyBorder="1" applyAlignment="1"/>
    <xf numFmtId="0" fontId="1" fillId="0" borderId="39" xfId="0" applyFont="1" applyFill="1" applyBorder="1" applyAlignment="1"/>
    <xf numFmtId="0" fontId="1" fillId="0" borderId="29" xfId="0" applyFont="1" applyFill="1" applyBorder="1" applyAlignment="1"/>
    <xf numFmtId="0" fontId="7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1" fillId="8" borderId="3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/>
    </xf>
    <xf numFmtId="0" fontId="10" fillId="6" borderId="35" xfId="0" applyFont="1" applyFill="1" applyBorder="1" applyAlignment="1"/>
    <xf numFmtId="0" fontId="1" fillId="0" borderId="39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right" vertical="center"/>
    </xf>
    <xf numFmtId="0" fontId="3" fillId="0" borderId="45" xfId="0" applyFont="1" applyFill="1" applyBorder="1"/>
    <xf numFmtId="0" fontId="3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left" vertical="center"/>
    </xf>
    <xf numFmtId="0" fontId="3" fillId="7" borderId="26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34" xfId="0" applyFont="1" applyFill="1" applyBorder="1" applyAlignment="1"/>
    <xf numFmtId="0" fontId="1" fillId="0" borderId="35" xfId="0" applyFont="1" applyFill="1" applyBorder="1" applyAlignment="1"/>
    <xf numFmtId="0" fontId="6" fillId="0" borderId="32" xfId="0" applyFont="1" applyFill="1" applyBorder="1" applyAlignment="1">
      <alignment horizontal="left" vertical="center"/>
    </xf>
    <xf numFmtId="0" fontId="20" fillId="8" borderId="5" xfId="0" applyFont="1" applyFill="1" applyBorder="1" applyAlignment="1">
      <alignment horizontal="center" vertical="center"/>
    </xf>
    <xf numFmtId="0" fontId="21" fillId="10" borderId="32" xfId="0" applyFont="1" applyFill="1" applyBorder="1"/>
    <xf numFmtId="0" fontId="21" fillId="10" borderId="34" xfId="0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22" fillId="11" borderId="34" xfId="0" applyFont="1" applyFill="1" applyBorder="1" applyAlignment="1">
      <alignment horizontal="center"/>
    </xf>
    <xf numFmtId="0" fontId="22" fillId="11" borderId="35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vertical="center"/>
    </xf>
    <xf numFmtId="0" fontId="1" fillId="8" borderId="4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3" fillId="0" borderId="33" xfId="0" applyFont="1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1" fillId="8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18" fillId="12" borderId="39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tabSelected="1" workbookViewId="0">
      <selection activeCell="Q4" sqref="Q4"/>
    </sheetView>
  </sheetViews>
  <sheetFormatPr baseColWidth="10" defaultRowHeight="15" x14ac:dyDescent="0.25"/>
  <cols>
    <col min="1" max="1" width="5.7109375" customWidth="1"/>
    <col min="2" max="2" width="4.5703125" customWidth="1"/>
    <col min="3" max="3" width="40.5703125" customWidth="1"/>
    <col min="4" max="14" width="4.5703125" customWidth="1"/>
    <col min="15" max="15" width="7.140625" bestFit="1" customWidth="1"/>
    <col min="16" max="16" width="11.42578125" customWidth="1"/>
    <col min="17" max="17" width="21.85546875" customWidth="1"/>
  </cols>
  <sheetData>
    <row r="1" spans="2:17" ht="27.75" customHeight="1" x14ac:dyDescent="0.25"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</row>
    <row r="2" spans="2:17" ht="27" customHeight="1" thickBot="1" x14ac:dyDescent="0.3">
      <c r="B2" s="168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2:17" ht="20.25" customHeight="1" thickBot="1" x14ac:dyDescent="0.3">
      <c r="B3" s="97"/>
      <c r="C3" s="98"/>
      <c r="D3" s="167" t="s">
        <v>57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98"/>
      <c r="P3" s="99"/>
    </row>
    <row r="4" spans="2:17" x14ac:dyDescent="0.25">
      <c r="B4" s="160"/>
      <c r="C4" s="162" t="s">
        <v>1</v>
      </c>
      <c r="D4" s="25" t="s">
        <v>17</v>
      </c>
      <c r="E4" s="25" t="s">
        <v>18</v>
      </c>
      <c r="F4" s="25" t="s">
        <v>19</v>
      </c>
      <c r="G4" s="25" t="s">
        <v>20</v>
      </c>
      <c r="H4" s="25" t="s">
        <v>21</v>
      </c>
      <c r="I4" s="26" t="s">
        <v>22</v>
      </c>
      <c r="J4" s="25" t="s">
        <v>13</v>
      </c>
      <c r="K4" s="25" t="s">
        <v>14</v>
      </c>
      <c r="L4" s="25" t="s">
        <v>15</v>
      </c>
      <c r="M4" s="25" t="s">
        <v>16</v>
      </c>
      <c r="N4" s="25" t="s">
        <v>24</v>
      </c>
      <c r="O4" s="27" t="s">
        <v>2</v>
      </c>
      <c r="P4" s="28" t="s">
        <v>3</v>
      </c>
    </row>
    <row r="5" spans="2:17" ht="15.75" thickBot="1" x14ac:dyDescent="0.3">
      <c r="B5" s="161"/>
      <c r="C5" s="163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1"/>
      <c r="P5" s="2"/>
    </row>
    <row r="6" spans="2:17" ht="16.5" thickBot="1" x14ac:dyDescent="0.3">
      <c r="B6" s="49" t="s">
        <v>38</v>
      </c>
      <c r="C6" s="100" t="s">
        <v>45</v>
      </c>
      <c r="D6" s="42">
        <v>3</v>
      </c>
      <c r="E6" s="43">
        <v>4</v>
      </c>
      <c r="F6" s="43">
        <v>4</v>
      </c>
      <c r="G6" s="43">
        <v>3</v>
      </c>
      <c r="H6" s="43">
        <v>4</v>
      </c>
      <c r="I6" s="44">
        <v>2</v>
      </c>
      <c r="J6" s="89">
        <v>2</v>
      </c>
      <c r="K6" s="43">
        <v>3</v>
      </c>
      <c r="L6" s="43">
        <v>4</v>
      </c>
      <c r="M6" s="43">
        <v>4</v>
      </c>
      <c r="N6" s="44">
        <v>4</v>
      </c>
      <c r="O6" s="39">
        <f>SUM(D6:N6)</f>
        <v>37</v>
      </c>
      <c r="P6" s="79">
        <f>O6/39</f>
        <v>0.94871794871794868</v>
      </c>
      <c r="Q6" s="80" t="str">
        <f>REPT("l",O6)</f>
        <v>lllllllllllllllllllllllllllllllllllll</v>
      </c>
    </row>
    <row r="7" spans="2:17" ht="16.5" thickBot="1" x14ac:dyDescent="0.3">
      <c r="B7" s="49" t="s">
        <v>25</v>
      </c>
      <c r="C7" s="101" t="s">
        <v>46</v>
      </c>
      <c r="D7" s="45">
        <v>3</v>
      </c>
      <c r="E7" s="5">
        <v>4</v>
      </c>
      <c r="F7" s="6">
        <v>3</v>
      </c>
      <c r="G7" s="5">
        <v>4</v>
      </c>
      <c r="H7" s="6">
        <v>3</v>
      </c>
      <c r="I7" s="46">
        <v>1</v>
      </c>
      <c r="J7" s="85">
        <v>2</v>
      </c>
      <c r="K7" s="5">
        <v>3</v>
      </c>
      <c r="L7" s="6">
        <v>4</v>
      </c>
      <c r="M7" s="6">
        <v>4</v>
      </c>
      <c r="N7" s="46">
        <v>4</v>
      </c>
      <c r="O7" s="39">
        <f t="shared" ref="O7:O14" si="0">SUM(D7:N7)</f>
        <v>35</v>
      </c>
      <c r="P7" s="79">
        <f>O7/39</f>
        <v>0.89743589743589747</v>
      </c>
      <c r="Q7" s="80" t="str">
        <f t="shared" ref="Q7:Q14" si="1">REPT("l",O7)</f>
        <v>lllllllllllllllllllllllllllllllllll</v>
      </c>
    </row>
    <row r="8" spans="2:17" ht="16.5" thickBot="1" x14ac:dyDescent="0.3">
      <c r="B8" s="49" t="s">
        <v>39</v>
      </c>
      <c r="C8" s="101" t="s">
        <v>48</v>
      </c>
      <c r="D8" s="45"/>
      <c r="E8" s="3"/>
      <c r="F8" s="3"/>
      <c r="G8" s="3"/>
      <c r="H8" s="3"/>
      <c r="I8" s="92"/>
      <c r="J8" s="85"/>
      <c r="K8" s="3"/>
      <c r="L8" s="3"/>
      <c r="M8" s="3"/>
      <c r="N8" s="46"/>
      <c r="O8" s="39">
        <v>0</v>
      </c>
      <c r="P8" s="79">
        <f t="shared" ref="P8:P14" si="2">O8/39</f>
        <v>0</v>
      </c>
      <c r="Q8" s="80" t="str">
        <f t="shared" si="1"/>
        <v/>
      </c>
    </row>
    <row r="9" spans="2:17" ht="16.5" thickBot="1" x14ac:dyDescent="0.3">
      <c r="B9" s="49" t="s">
        <v>26</v>
      </c>
      <c r="C9" s="102" t="s">
        <v>56</v>
      </c>
      <c r="D9" s="45"/>
      <c r="E9" s="3"/>
      <c r="F9" s="3"/>
      <c r="G9" s="3"/>
      <c r="H9" s="3"/>
      <c r="I9" s="92"/>
      <c r="J9" s="85"/>
      <c r="K9" s="3">
        <v>3</v>
      </c>
      <c r="L9" s="3">
        <v>4</v>
      </c>
      <c r="M9" s="3">
        <v>4</v>
      </c>
      <c r="N9" s="46">
        <v>4</v>
      </c>
      <c r="O9" s="39">
        <f t="shared" si="0"/>
        <v>15</v>
      </c>
      <c r="P9" s="79">
        <f t="shared" si="2"/>
        <v>0.38461538461538464</v>
      </c>
      <c r="Q9" s="80" t="str">
        <f t="shared" si="1"/>
        <v>lllllllllllllll</v>
      </c>
    </row>
    <row r="10" spans="2:17" ht="16.5" thickBot="1" x14ac:dyDescent="0.3">
      <c r="B10" s="49" t="s">
        <v>40</v>
      </c>
      <c r="C10" s="101" t="s">
        <v>69</v>
      </c>
      <c r="D10" s="45"/>
      <c r="E10" s="3"/>
      <c r="F10" s="3"/>
      <c r="G10" s="3"/>
      <c r="H10" s="3"/>
      <c r="I10" s="92"/>
      <c r="J10" s="85"/>
      <c r="K10" s="3"/>
      <c r="L10" s="3"/>
      <c r="M10" s="3"/>
      <c r="N10" s="46"/>
      <c r="O10" s="39"/>
      <c r="P10" s="79">
        <f t="shared" si="2"/>
        <v>0</v>
      </c>
      <c r="Q10" s="80"/>
    </row>
    <row r="11" spans="2:17" ht="16.5" thickBot="1" x14ac:dyDescent="0.3">
      <c r="B11" s="49" t="s">
        <v>27</v>
      </c>
      <c r="C11" s="101" t="s">
        <v>47</v>
      </c>
      <c r="D11" s="45">
        <v>3</v>
      </c>
      <c r="E11" s="3">
        <v>2</v>
      </c>
      <c r="F11" s="3">
        <v>3</v>
      </c>
      <c r="G11" s="3">
        <v>1</v>
      </c>
      <c r="H11" s="3">
        <v>4</v>
      </c>
      <c r="I11" s="92">
        <v>1</v>
      </c>
      <c r="J11" s="85">
        <v>2</v>
      </c>
      <c r="K11" s="3">
        <v>3</v>
      </c>
      <c r="L11" s="3">
        <v>3</v>
      </c>
      <c r="M11" s="3">
        <v>3</v>
      </c>
      <c r="N11" s="46">
        <v>3</v>
      </c>
      <c r="O11" s="39">
        <f t="shared" si="0"/>
        <v>28</v>
      </c>
      <c r="P11" s="79">
        <f t="shared" si="2"/>
        <v>0.71794871794871795</v>
      </c>
      <c r="Q11" s="80" t="str">
        <f t="shared" si="1"/>
        <v>llllllllllllllllllllllllllll</v>
      </c>
    </row>
    <row r="12" spans="2:17" ht="16.5" thickBot="1" x14ac:dyDescent="0.3">
      <c r="B12" s="49" t="s">
        <v>12</v>
      </c>
      <c r="C12" s="101" t="s">
        <v>42</v>
      </c>
      <c r="D12" s="45">
        <v>3</v>
      </c>
      <c r="E12" s="3">
        <v>2</v>
      </c>
      <c r="F12" s="3">
        <v>2</v>
      </c>
      <c r="G12" s="3">
        <v>3</v>
      </c>
      <c r="H12" s="3">
        <v>3</v>
      </c>
      <c r="I12" s="92"/>
      <c r="J12" s="85">
        <v>1</v>
      </c>
      <c r="K12" s="5">
        <v>2</v>
      </c>
      <c r="L12" s="3">
        <v>2</v>
      </c>
      <c r="M12" s="3">
        <v>3</v>
      </c>
      <c r="N12" s="46">
        <v>4</v>
      </c>
      <c r="O12" s="39">
        <f t="shared" si="0"/>
        <v>25</v>
      </c>
      <c r="P12" s="79">
        <f t="shared" si="2"/>
        <v>0.64102564102564108</v>
      </c>
      <c r="Q12" s="80" t="str">
        <f t="shared" si="1"/>
        <v>lllllllllllllllllllllllll</v>
      </c>
    </row>
    <row r="13" spans="2:17" ht="16.5" thickBot="1" x14ac:dyDescent="0.3">
      <c r="B13" s="49" t="s">
        <v>28</v>
      </c>
      <c r="C13" s="101" t="s">
        <v>43</v>
      </c>
      <c r="D13" s="45">
        <v>1</v>
      </c>
      <c r="E13" s="5"/>
      <c r="F13" s="6"/>
      <c r="G13" s="5"/>
      <c r="H13" s="6"/>
      <c r="I13" s="46"/>
      <c r="J13" s="90"/>
      <c r="K13" s="5"/>
      <c r="L13" s="6"/>
      <c r="M13" s="6"/>
      <c r="N13" s="46"/>
      <c r="O13" s="39">
        <f t="shared" si="0"/>
        <v>1</v>
      </c>
      <c r="P13" s="79">
        <f t="shared" si="2"/>
        <v>2.564102564102564E-2</v>
      </c>
      <c r="Q13" s="80" t="str">
        <f t="shared" si="1"/>
        <v>l</v>
      </c>
    </row>
    <row r="14" spans="2:17" ht="16.5" thickBot="1" x14ac:dyDescent="0.3">
      <c r="B14" s="52" t="s">
        <v>29</v>
      </c>
      <c r="C14" s="103" t="s">
        <v>54</v>
      </c>
      <c r="D14" s="47">
        <v>0</v>
      </c>
      <c r="E14" s="48"/>
      <c r="F14" s="48"/>
      <c r="G14" s="48"/>
      <c r="H14" s="48"/>
      <c r="I14" s="93"/>
      <c r="J14" s="91"/>
      <c r="K14" s="48"/>
      <c r="L14" s="48"/>
      <c r="M14" s="48"/>
      <c r="N14" s="73"/>
      <c r="O14" s="39">
        <f t="shared" si="0"/>
        <v>0</v>
      </c>
      <c r="P14" s="79">
        <f t="shared" si="2"/>
        <v>0</v>
      </c>
      <c r="Q14" s="80" t="str">
        <f t="shared" si="1"/>
        <v/>
      </c>
    </row>
    <row r="15" spans="2:17" ht="15.75" thickBot="1" x14ac:dyDescent="0.3">
      <c r="B15" s="8"/>
      <c r="C15" s="9" t="s">
        <v>70</v>
      </c>
      <c r="D15" s="10">
        <f t="shared" ref="D15:N15" si="3">SUM(D6:D14)</f>
        <v>13</v>
      </c>
      <c r="E15" s="10">
        <f t="shared" si="3"/>
        <v>12</v>
      </c>
      <c r="F15" s="10">
        <f t="shared" si="3"/>
        <v>12</v>
      </c>
      <c r="G15" s="10">
        <f t="shared" si="3"/>
        <v>11</v>
      </c>
      <c r="H15" s="10">
        <f t="shared" si="3"/>
        <v>14</v>
      </c>
      <c r="I15" s="10">
        <f t="shared" si="3"/>
        <v>4</v>
      </c>
      <c r="J15" s="10">
        <f t="shared" si="3"/>
        <v>7</v>
      </c>
      <c r="K15" s="10">
        <f t="shared" si="3"/>
        <v>14</v>
      </c>
      <c r="L15" s="10">
        <f t="shared" si="3"/>
        <v>17</v>
      </c>
      <c r="M15" s="10">
        <f t="shared" si="3"/>
        <v>18</v>
      </c>
      <c r="N15" s="10">
        <f t="shared" si="3"/>
        <v>19</v>
      </c>
      <c r="O15" s="11">
        <f>SUM(D15:N15)</f>
        <v>141</v>
      </c>
      <c r="P15" s="12"/>
      <c r="Q15" s="84"/>
    </row>
    <row r="16" spans="2:17" x14ac:dyDescent="0.25">
      <c r="B16" s="154"/>
      <c r="C16" s="15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</row>
    <row r="17" spans="2:17" x14ac:dyDescent="0.25">
      <c r="B17" s="154"/>
      <c r="C17" s="156" t="s">
        <v>23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5"/>
    </row>
    <row r="18" spans="2:17" ht="15.75" thickBot="1" x14ac:dyDescent="0.3">
      <c r="B18" s="154"/>
      <c r="C18" s="156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5"/>
    </row>
    <row r="19" spans="2:17" ht="15.75" thickBot="1" x14ac:dyDescent="0.3">
      <c r="B19" s="49" t="s">
        <v>30</v>
      </c>
      <c r="C19" s="94" t="s">
        <v>32</v>
      </c>
      <c r="D19" s="35">
        <v>3</v>
      </c>
      <c r="E19" s="13">
        <v>4</v>
      </c>
      <c r="F19" s="13">
        <v>2</v>
      </c>
      <c r="G19" s="13">
        <v>4</v>
      </c>
      <c r="H19" s="13">
        <v>3</v>
      </c>
      <c r="I19" s="13">
        <v>2</v>
      </c>
      <c r="J19" s="35">
        <v>2</v>
      </c>
      <c r="K19" s="13">
        <v>3</v>
      </c>
      <c r="L19" s="13">
        <v>4</v>
      </c>
      <c r="M19" s="13">
        <v>4</v>
      </c>
      <c r="N19" s="36">
        <v>2</v>
      </c>
      <c r="O19" s="50">
        <f t="shared" ref="O19:O29" si="4">SUM(D19:N19)</f>
        <v>33</v>
      </c>
      <c r="P19" s="79">
        <f t="shared" ref="P19:P28" si="5">O19/39</f>
        <v>0.84615384615384615</v>
      </c>
      <c r="Q19" s="80" t="str">
        <f>REPT("l",O19)</f>
        <v>lllllllllllllllllllllllllllllllll</v>
      </c>
    </row>
    <row r="20" spans="2:17" ht="15.75" thickBot="1" x14ac:dyDescent="0.3">
      <c r="B20" s="4" t="s">
        <v>4</v>
      </c>
      <c r="C20" s="95" t="s">
        <v>49</v>
      </c>
      <c r="D20" s="37">
        <v>3</v>
      </c>
      <c r="E20" s="14"/>
      <c r="F20" s="14"/>
      <c r="G20" s="14">
        <v>4</v>
      </c>
      <c r="H20" s="14">
        <v>4</v>
      </c>
      <c r="I20" s="14">
        <v>2</v>
      </c>
      <c r="J20" s="37">
        <v>2</v>
      </c>
      <c r="K20" s="14">
        <v>3</v>
      </c>
      <c r="L20" s="14">
        <v>4</v>
      </c>
      <c r="M20" s="14">
        <v>4</v>
      </c>
      <c r="N20" s="38">
        <v>4</v>
      </c>
      <c r="O20" s="50">
        <f t="shared" si="4"/>
        <v>30</v>
      </c>
      <c r="P20" s="79">
        <f t="shared" si="5"/>
        <v>0.76923076923076927</v>
      </c>
      <c r="Q20" s="80" t="str">
        <f t="shared" ref="Q20:Q28" si="6">REPT("l",O20)</f>
        <v>llllllllllllllllllllllllllllll</v>
      </c>
    </row>
    <row r="21" spans="2:17" ht="15.75" thickBot="1" x14ac:dyDescent="0.3">
      <c r="B21" s="4" t="s">
        <v>5</v>
      </c>
      <c r="C21" s="95" t="s">
        <v>41</v>
      </c>
      <c r="D21" s="37">
        <v>4</v>
      </c>
      <c r="E21" s="14">
        <v>4</v>
      </c>
      <c r="F21" s="14">
        <v>4</v>
      </c>
      <c r="G21" s="14">
        <v>4</v>
      </c>
      <c r="H21" s="14">
        <v>2</v>
      </c>
      <c r="I21" s="14">
        <v>2</v>
      </c>
      <c r="J21" s="37">
        <v>2</v>
      </c>
      <c r="K21" s="14">
        <v>3</v>
      </c>
      <c r="L21" s="14">
        <v>4</v>
      </c>
      <c r="M21" s="14">
        <v>4</v>
      </c>
      <c r="N21" s="38">
        <v>4</v>
      </c>
      <c r="O21" s="50">
        <f>SUM(D21:N21)</f>
        <v>37</v>
      </c>
      <c r="P21" s="79">
        <f t="shared" si="5"/>
        <v>0.94871794871794868</v>
      </c>
      <c r="Q21" s="80" t="str">
        <f t="shared" si="6"/>
        <v>lllllllllllllllllllllllllllllllllllll</v>
      </c>
    </row>
    <row r="22" spans="2:17" ht="15.75" thickBot="1" x14ac:dyDescent="0.3">
      <c r="B22" s="4" t="s">
        <v>35</v>
      </c>
      <c r="C22" s="95" t="s">
        <v>34</v>
      </c>
      <c r="D22" s="37">
        <v>4</v>
      </c>
      <c r="E22" s="14">
        <v>4</v>
      </c>
      <c r="F22" s="14">
        <v>4</v>
      </c>
      <c r="G22" s="14">
        <v>4</v>
      </c>
      <c r="H22" s="14">
        <v>4</v>
      </c>
      <c r="I22" s="14">
        <v>2</v>
      </c>
      <c r="J22" s="37">
        <v>1</v>
      </c>
      <c r="K22" s="14"/>
      <c r="L22" s="14"/>
      <c r="M22" s="14"/>
      <c r="N22" s="38"/>
      <c r="O22" s="50">
        <f t="shared" si="4"/>
        <v>23</v>
      </c>
      <c r="P22" s="79">
        <f t="shared" si="5"/>
        <v>0.58974358974358976</v>
      </c>
      <c r="Q22" s="80" t="str">
        <f t="shared" si="6"/>
        <v>lllllllllllllllllllllll</v>
      </c>
    </row>
    <row r="23" spans="2:17" ht="15.75" thickBot="1" x14ac:dyDescent="0.3">
      <c r="B23" s="4" t="s">
        <v>58</v>
      </c>
      <c r="C23" s="95" t="s">
        <v>55</v>
      </c>
      <c r="D23" s="37"/>
      <c r="E23" s="14"/>
      <c r="F23" s="14"/>
      <c r="G23" s="15"/>
      <c r="H23" s="14"/>
      <c r="I23" s="14"/>
      <c r="J23" s="37"/>
      <c r="K23" s="14"/>
      <c r="L23" s="14"/>
      <c r="M23" s="14"/>
      <c r="N23" s="38"/>
      <c r="O23" s="50"/>
      <c r="P23" s="79">
        <f t="shared" si="5"/>
        <v>0</v>
      </c>
      <c r="Q23" s="80"/>
    </row>
    <row r="24" spans="2:17" ht="15.75" thickBot="1" x14ac:dyDescent="0.3">
      <c r="B24" s="53" t="s">
        <v>6</v>
      </c>
      <c r="C24" s="95" t="s">
        <v>52</v>
      </c>
      <c r="D24" s="37">
        <v>3</v>
      </c>
      <c r="E24" s="14"/>
      <c r="F24" s="14"/>
      <c r="G24" s="15">
        <v>3</v>
      </c>
      <c r="H24" s="14">
        <v>2</v>
      </c>
      <c r="I24" s="14">
        <v>2</v>
      </c>
      <c r="J24" s="37">
        <v>2</v>
      </c>
      <c r="K24" s="14">
        <v>3</v>
      </c>
      <c r="L24" s="14">
        <v>4</v>
      </c>
      <c r="M24" s="14">
        <v>4</v>
      </c>
      <c r="N24" s="38">
        <v>4</v>
      </c>
      <c r="O24" s="50">
        <f t="shared" si="4"/>
        <v>27</v>
      </c>
      <c r="P24" s="79">
        <f t="shared" si="5"/>
        <v>0.69230769230769229</v>
      </c>
      <c r="Q24" s="80" t="str">
        <f t="shared" si="6"/>
        <v>lllllllllllllllllllllllllll</v>
      </c>
    </row>
    <row r="25" spans="2:17" ht="15.75" thickBot="1" x14ac:dyDescent="0.3">
      <c r="B25" s="4" t="s">
        <v>7</v>
      </c>
      <c r="C25" s="95" t="s">
        <v>53</v>
      </c>
      <c r="D25" s="37">
        <v>0</v>
      </c>
      <c r="E25" s="14"/>
      <c r="F25" s="14"/>
      <c r="G25" s="15"/>
      <c r="H25" s="14"/>
      <c r="I25" s="14"/>
      <c r="J25" s="37"/>
      <c r="K25" s="14"/>
      <c r="L25" s="14"/>
      <c r="M25" s="14"/>
      <c r="N25" s="38"/>
      <c r="O25" s="50">
        <f t="shared" si="4"/>
        <v>0</v>
      </c>
      <c r="P25" s="79">
        <f t="shared" si="5"/>
        <v>0</v>
      </c>
      <c r="Q25" s="80" t="str">
        <f t="shared" si="6"/>
        <v/>
      </c>
    </row>
    <row r="26" spans="2:17" ht="15.75" thickBot="1" x14ac:dyDescent="0.3">
      <c r="B26" s="54" t="s">
        <v>36</v>
      </c>
      <c r="C26" s="95" t="s">
        <v>33</v>
      </c>
      <c r="D26" s="37">
        <v>4</v>
      </c>
      <c r="E26" s="14">
        <v>3</v>
      </c>
      <c r="F26" s="14">
        <v>2</v>
      </c>
      <c r="G26" s="15">
        <v>3</v>
      </c>
      <c r="H26" s="14">
        <v>3</v>
      </c>
      <c r="I26" s="14">
        <v>2</v>
      </c>
      <c r="J26" s="37">
        <v>2</v>
      </c>
      <c r="K26" s="14">
        <v>2</v>
      </c>
      <c r="L26" s="14">
        <v>3</v>
      </c>
      <c r="M26" s="14">
        <v>2</v>
      </c>
      <c r="N26" s="38">
        <v>3</v>
      </c>
      <c r="O26" s="50">
        <f t="shared" si="4"/>
        <v>29</v>
      </c>
      <c r="P26" s="79">
        <f t="shared" si="5"/>
        <v>0.74358974358974361</v>
      </c>
      <c r="Q26" s="80" t="str">
        <f t="shared" si="6"/>
        <v>lllllllllllllllllllllllllllll</v>
      </c>
    </row>
    <row r="27" spans="2:17" ht="15.75" thickBot="1" x14ac:dyDescent="0.3">
      <c r="B27" s="78" t="s">
        <v>37</v>
      </c>
      <c r="C27" s="95" t="s">
        <v>44</v>
      </c>
      <c r="D27" s="37">
        <v>4</v>
      </c>
      <c r="E27" s="14">
        <v>2</v>
      </c>
      <c r="F27" s="14">
        <v>3</v>
      </c>
      <c r="G27" s="15">
        <v>3</v>
      </c>
      <c r="H27" s="14">
        <v>3</v>
      </c>
      <c r="I27" s="14">
        <v>2</v>
      </c>
      <c r="J27" s="37">
        <v>2</v>
      </c>
      <c r="K27" s="14">
        <v>2</v>
      </c>
      <c r="L27" s="14">
        <v>3</v>
      </c>
      <c r="M27" s="14">
        <v>2</v>
      </c>
      <c r="N27" s="38">
        <v>3</v>
      </c>
      <c r="O27" s="50">
        <f t="shared" si="4"/>
        <v>29</v>
      </c>
      <c r="P27" s="79">
        <f t="shared" si="5"/>
        <v>0.74358974358974361</v>
      </c>
      <c r="Q27" s="80" t="str">
        <f t="shared" si="6"/>
        <v>lllllllllllllllllllllllllllll</v>
      </c>
    </row>
    <row r="28" spans="2:17" ht="15.75" thickBot="1" x14ac:dyDescent="0.3">
      <c r="B28" s="78" t="s">
        <v>31</v>
      </c>
      <c r="C28" s="96" t="s">
        <v>50</v>
      </c>
      <c r="D28" s="55">
        <v>3</v>
      </c>
      <c r="E28" s="56">
        <v>4</v>
      </c>
      <c r="F28" s="56">
        <v>3</v>
      </c>
      <c r="G28" s="56">
        <v>4</v>
      </c>
      <c r="H28" s="56">
        <v>4</v>
      </c>
      <c r="I28" s="56">
        <v>1</v>
      </c>
      <c r="J28" s="37">
        <v>2</v>
      </c>
      <c r="K28" s="14">
        <v>3</v>
      </c>
      <c r="L28" s="56">
        <v>4</v>
      </c>
      <c r="M28" s="56">
        <v>4</v>
      </c>
      <c r="N28" s="57">
        <v>4</v>
      </c>
      <c r="O28" s="59">
        <f t="shared" si="4"/>
        <v>36</v>
      </c>
      <c r="P28" s="79">
        <f t="shared" si="5"/>
        <v>0.92307692307692313</v>
      </c>
      <c r="Q28" s="80" t="str">
        <f t="shared" si="6"/>
        <v>llllllllllllllllllllllllllllllllllll</v>
      </c>
    </row>
    <row r="29" spans="2:17" ht="15.75" thickBot="1" x14ac:dyDescent="0.3">
      <c r="B29" s="112"/>
      <c r="C29" s="109" t="s">
        <v>71</v>
      </c>
      <c r="D29" s="58">
        <f t="shared" ref="D29:I29" si="7">SUM(D19:D28)</f>
        <v>28</v>
      </c>
      <c r="E29" s="58">
        <f t="shared" si="7"/>
        <v>21</v>
      </c>
      <c r="F29" s="58">
        <f t="shared" si="7"/>
        <v>18</v>
      </c>
      <c r="G29" s="58">
        <f t="shared" si="7"/>
        <v>29</v>
      </c>
      <c r="H29" s="58">
        <f t="shared" si="7"/>
        <v>25</v>
      </c>
      <c r="I29" s="58">
        <f t="shared" si="7"/>
        <v>15</v>
      </c>
      <c r="J29" s="58">
        <f>SUM(J19:J28)</f>
        <v>15</v>
      </c>
      <c r="K29" s="58">
        <f>SUM(K19:K28)</f>
        <v>19</v>
      </c>
      <c r="L29" s="58">
        <f>SUM(L19:L28)</f>
        <v>26</v>
      </c>
      <c r="M29" s="58">
        <f>SUM(M19:M28)</f>
        <v>24</v>
      </c>
      <c r="N29" s="58">
        <f>SUM(N19:N28)</f>
        <v>24</v>
      </c>
      <c r="O29" s="51">
        <f t="shared" si="4"/>
        <v>244</v>
      </c>
      <c r="P29" s="7"/>
    </row>
    <row r="30" spans="2:17" ht="16.5" thickBot="1" x14ac:dyDescent="0.3">
      <c r="B30" s="113"/>
      <c r="C30" s="110" t="s">
        <v>8</v>
      </c>
      <c r="D30" s="60">
        <f>SUM(D29,D15)</f>
        <v>41</v>
      </c>
      <c r="E30" s="60">
        <f>+SUM(E15+E29)</f>
        <v>33</v>
      </c>
      <c r="F30" s="60">
        <f>F15+F29</f>
        <v>30</v>
      </c>
      <c r="G30" s="60">
        <f>G15+G29</f>
        <v>40</v>
      </c>
      <c r="H30" s="60">
        <f>+SUM(H15+H29)</f>
        <v>39</v>
      </c>
      <c r="I30" s="60">
        <f>+SUM(I15+I29)</f>
        <v>19</v>
      </c>
      <c r="J30" s="60">
        <f>J15+J29</f>
        <v>22</v>
      </c>
      <c r="K30" s="60">
        <f>K15+K29</f>
        <v>33</v>
      </c>
      <c r="L30" s="60">
        <f>L15+L29</f>
        <v>43</v>
      </c>
      <c r="M30" s="60">
        <f>M15+M29</f>
        <v>42</v>
      </c>
      <c r="N30" s="60">
        <f>N15+N29</f>
        <v>43</v>
      </c>
      <c r="O30" s="16"/>
      <c r="P30" s="7"/>
    </row>
    <row r="31" spans="2:17" x14ac:dyDescent="0.25">
      <c r="B31" s="113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2:17" x14ac:dyDescent="0.25">
      <c r="B32" s="113"/>
      <c r="C32" s="111" t="s">
        <v>9</v>
      </c>
      <c r="D32" s="123">
        <v>3</v>
      </c>
      <c r="E32" s="123">
        <v>7</v>
      </c>
      <c r="F32" s="123">
        <v>4</v>
      </c>
      <c r="G32" s="123">
        <v>2</v>
      </c>
      <c r="H32" s="123">
        <v>6</v>
      </c>
      <c r="I32" s="123">
        <v>4</v>
      </c>
      <c r="J32" s="123">
        <v>19</v>
      </c>
      <c r="K32" s="123">
        <v>4</v>
      </c>
      <c r="L32" s="123">
        <v>1</v>
      </c>
      <c r="M32" s="123">
        <v>6</v>
      </c>
      <c r="N32" s="123">
        <v>3</v>
      </c>
      <c r="O32" s="31"/>
      <c r="P32" s="19"/>
    </row>
    <row r="33" spans="2:17" x14ac:dyDescent="0.25">
      <c r="B33" s="113"/>
      <c r="C33" s="20"/>
      <c r="D33" s="123">
        <v>10</v>
      </c>
      <c r="E33" s="123">
        <v>14</v>
      </c>
      <c r="F33" s="123">
        <v>11</v>
      </c>
      <c r="G33" s="123">
        <v>9</v>
      </c>
      <c r="H33" s="123">
        <v>13</v>
      </c>
      <c r="I33" s="123">
        <v>11</v>
      </c>
      <c r="J33" s="123">
        <v>26</v>
      </c>
      <c r="K33" s="123">
        <v>11</v>
      </c>
      <c r="L33" s="123">
        <v>8</v>
      </c>
      <c r="M33" s="123">
        <v>13</v>
      </c>
      <c r="N33" s="123">
        <v>10</v>
      </c>
      <c r="O33" s="31"/>
      <c r="P33" s="19"/>
    </row>
    <row r="34" spans="2:17" x14ac:dyDescent="0.25">
      <c r="B34" s="113"/>
      <c r="C34" s="20"/>
      <c r="D34" s="123">
        <v>24</v>
      </c>
      <c r="E34" s="123">
        <v>21</v>
      </c>
      <c r="F34" s="123">
        <v>18</v>
      </c>
      <c r="G34" s="123">
        <v>23</v>
      </c>
      <c r="H34" s="123">
        <v>20</v>
      </c>
      <c r="I34" s="123"/>
      <c r="J34" s="123"/>
      <c r="K34" s="123">
        <v>18</v>
      </c>
      <c r="L34" s="123">
        <v>15</v>
      </c>
      <c r="M34" s="123">
        <v>20</v>
      </c>
      <c r="N34" s="123">
        <v>17</v>
      </c>
      <c r="O34" s="31"/>
      <c r="P34" s="19"/>
    </row>
    <row r="35" spans="2:17" x14ac:dyDescent="0.25">
      <c r="B35" s="113"/>
      <c r="C35" s="20"/>
      <c r="D35" s="123">
        <v>31</v>
      </c>
      <c r="E35" s="123">
        <v>28</v>
      </c>
      <c r="F35" s="123">
        <v>25</v>
      </c>
      <c r="G35" s="123">
        <v>30</v>
      </c>
      <c r="H35" s="123">
        <v>27</v>
      </c>
      <c r="I35" s="123"/>
      <c r="J35" s="123"/>
      <c r="K35" s="123"/>
      <c r="L35" s="123">
        <v>29</v>
      </c>
      <c r="M35" s="123">
        <v>27</v>
      </c>
      <c r="N35" s="123">
        <v>24</v>
      </c>
      <c r="O35" s="31"/>
      <c r="P35" s="19"/>
    </row>
    <row r="36" spans="2:17" x14ac:dyDescent="0.25">
      <c r="B36" s="157"/>
      <c r="C36" s="2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  <c r="O36" s="31"/>
      <c r="P36" s="19"/>
    </row>
    <row r="37" spans="2:17" ht="15.75" thickBot="1" x14ac:dyDescent="0.3">
      <c r="B37" s="157"/>
      <c r="C37" s="20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34"/>
      <c r="P37" s="21"/>
    </row>
    <row r="38" spans="2:17" x14ac:dyDescent="0.25">
      <c r="B38" s="113"/>
      <c r="C38" s="158" t="s">
        <v>10</v>
      </c>
      <c r="D38" s="145">
        <v>4</v>
      </c>
      <c r="E38" s="130">
        <v>4</v>
      </c>
      <c r="F38" s="130">
        <v>4</v>
      </c>
      <c r="G38" s="130">
        <v>4</v>
      </c>
      <c r="H38" s="130">
        <v>4</v>
      </c>
      <c r="I38" s="130">
        <v>2</v>
      </c>
      <c r="J38" s="130">
        <v>2</v>
      </c>
      <c r="K38" s="130">
        <v>3</v>
      </c>
      <c r="L38" s="130">
        <v>4</v>
      </c>
      <c r="M38" s="130">
        <v>4</v>
      </c>
      <c r="N38" s="132">
        <v>4</v>
      </c>
      <c r="O38" s="134"/>
      <c r="P38" s="136">
        <f>SUM(D38:O38)</f>
        <v>39</v>
      </c>
    </row>
    <row r="39" spans="2:17" ht="15.75" thickBot="1" x14ac:dyDescent="0.3">
      <c r="B39" s="113"/>
      <c r="C39" s="159"/>
      <c r="D39" s="146"/>
      <c r="E39" s="131"/>
      <c r="F39" s="131"/>
      <c r="G39" s="131"/>
      <c r="H39" s="131"/>
      <c r="I39" s="153"/>
      <c r="J39" s="131"/>
      <c r="K39" s="131"/>
      <c r="L39" s="131"/>
      <c r="M39" s="131"/>
      <c r="N39" s="133"/>
      <c r="O39" s="135"/>
      <c r="P39" s="137"/>
    </row>
    <row r="40" spans="2:17" x14ac:dyDescent="0.25">
      <c r="B40" s="113"/>
      <c r="C40" s="147" t="s">
        <v>11</v>
      </c>
      <c r="D40" s="82"/>
      <c r="E40" s="81"/>
      <c r="F40" s="81"/>
      <c r="G40" s="81"/>
      <c r="H40" s="81"/>
      <c r="I40" s="81"/>
      <c r="J40" s="81"/>
      <c r="K40" s="81"/>
      <c r="L40" s="81"/>
      <c r="M40" s="81"/>
      <c r="N40" s="22"/>
      <c r="O40" s="149" t="s">
        <v>73</v>
      </c>
      <c r="P40" s="150"/>
    </row>
    <row r="41" spans="2:17" x14ac:dyDescent="0.25">
      <c r="B41" s="113"/>
      <c r="C41" s="148"/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23"/>
      <c r="O41" s="151"/>
      <c r="P41" s="152"/>
    </row>
    <row r="42" spans="2:17" x14ac:dyDescent="0.25">
      <c r="B42" s="2"/>
      <c r="C42" s="148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24"/>
      <c r="O42" s="151"/>
      <c r="P42" s="152"/>
    </row>
    <row r="43" spans="2:17" ht="16.5" thickBot="1" x14ac:dyDescent="0.3">
      <c r="B43" s="114"/>
      <c r="C43" s="104"/>
      <c r="D43" s="106"/>
      <c r="E43" s="32"/>
      <c r="F43" s="32"/>
      <c r="G43" s="32"/>
      <c r="H43" s="32"/>
      <c r="I43" s="32"/>
      <c r="J43" s="32"/>
      <c r="K43" s="32"/>
      <c r="L43" s="32"/>
      <c r="M43" s="32"/>
      <c r="N43" s="116"/>
      <c r="O43" s="126">
        <v>0</v>
      </c>
      <c r="P43" s="127"/>
    </row>
    <row r="44" spans="2:17" ht="15.75" thickBot="1" x14ac:dyDescent="0.3">
      <c r="B44" s="114"/>
      <c r="C44" s="88" t="s">
        <v>60</v>
      </c>
      <c r="D44" s="69" t="s">
        <v>63</v>
      </c>
      <c r="E44" s="71"/>
      <c r="F44" s="71"/>
      <c r="G44" s="71"/>
      <c r="H44" s="71"/>
      <c r="I44" s="71"/>
      <c r="J44" s="120"/>
      <c r="K44" s="120"/>
      <c r="L44" s="120"/>
      <c r="M44" s="120"/>
      <c r="N44" s="120"/>
      <c r="O44" s="120"/>
      <c r="P44" s="121"/>
      <c r="Q44" s="119"/>
    </row>
    <row r="45" spans="2:17" ht="15.75" thickBot="1" x14ac:dyDescent="0.3">
      <c r="B45" s="114"/>
      <c r="C45" s="70" t="s">
        <v>61</v>
      </c>
      <c r="D45" s="122" t="s">
        <v>62</v>
      </c>
      <c r="E45" s="105"/>
      <c r="F45" s="71"/>
      <c r="G45" s="71"/>
      <c r="H45" s="71"/>
      <c r="I45" s="71"/>
      <c r="J45" s="120"/>
      <c r="K45" s="120"/>
      <c r="L45" s="120"/>
      <c r="M45" s="120"/>
      <c r="N45" s="120"/>
      <c r="O45" s="120"/>
      <c r="P45" s="121"/>
      <c r="Q45" s="119"/>
    </row>
    <row r="46" spans="2:17" ht="15.75" thickBot="1" x14ac:dyDescent="0.3">
      <c r="B46" s="86"/>
      <c r="C46" s="77"/>
      <c r="D46" s="10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7" ht="15.75" thickBot="1" x14ac:dyDescent="0.3">
      <c r="B47" s="114"/>
      <c r="C47" s="70" t="s">
        <v>65</v>
      </c>
      <c r="D47" s="87"/>
      <c r="E47" s="138" t="s">
        <v>66</v>
      </c>
      <c r="F47" s="138"/>
      <c r="G47" s="138"/>
      <c r="H47" s="138"/>
      <c r="I47" s="138"/>
      <c r="J47" s="138"/>
      <c r="K47" s="139"/>
      <c r="L47" s="140" t="s">
        <v>67</v>
      </c>
      <c r="M47" s="141"/>
      <c r="N47" s="141"/>
      <c r="O47" s="141"/>
      <c r="P47" s="142"/>
    </row>
    <row r="48" spans="2:17" ht="15.75" thickBot="1" x14ac:dyDescent="0.3">
      <c r="B48" s="115"/>
      <c r="C48" s="141" t="s">
        <v>68</v>
      </c>
      <c r="D48" s="141"/>
      <c r="E48" s="141"/>
      <c r="F48" s="141"/>
      <c r="G48" s="141"/>
      <c r="H48" s="141"/>
      <c r="I48" s="141"/>
      <c r="J48" s="142"/>
      <c r="K48" s="74"/>
      <c r="L48" s="66"/>
      <c r="M48" s="67"/>
      <c r="N48" s="67"/>
      <c r="O48" s="67"/>
      <c r="P48" s="68"/>
    </row>
    <row r="49" spans="2:16" ht="18" customHeight="1" thickBot="1" x14ac:dyDescent="0.3">
      <c r="B49" s="72"/>
      <c r="C49" s="75"/>
      <c r="D49" s="75"/>
      <c r="E49" s="75"/>
      <c r="F49" s="75"/>
      <c r="G49" s="75"/>
      <c r="H49" s="75"/>
      <c r="I49" s="75"/>
      <c r="J49" s="76"/>
      <c r="K49" s="143" t="s">
        <v>72</v>
      </c>
      <c r="L49" s="144"/>
      <c r="M49" s="144"/>
      <c r="N49" s="144"/>
      <c r="O49" s="144"/>
      <c r="P49" s="108"/>
    </row>
    <row r="50" spans="2:16" ht="15.75" thickBot="1" x14ac:dyDescent="0.3">
      <c r="B50" s="83"/>
      <c r="C50" s="69" t="s">
        <v>64</v>
      </c>
      <c r="D50" s="69" t="s">
        <v>59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0"/>
    </row>
    <row r="51" spans="2:16" ht="16.5" thickBot="1" x14ac:dyDescent="0.3">
      <c r="C51" s="124"/>
      <c r="D51" s="125"/>
      <c r="E51" s="125"/>
      <c r="F51" s="125"/>
      <c r="G51" s="125"/>
      <c r="H51" s="128" t="s">
        <v>74</v>
      </c>
      <c r="I51" s="128"/>
      <c r="J51" s="128"/>
      <c r="K51" s="128"/>
      <c r="L51" s="128"/>
      <c r="M51" s="128"/>
      <c r="N51" s="128"/>
      <c r="O51" s="128"/>
      <c r="P51" s="129"/>
    </row>
  </sheetData>
  <mergeCells count="31">
    <mergeCell ref="B1:P1"/>
    <mergeCell ref="B2:P2"/>
    <mergeCell ref="B4:B5"/>
    <mergeCell ref="C4:C5"/>
    <mergeCell ref="D3:N3"/>
    <mergeCell ref="B16:C16"/>
    <mergeCell ref="B17:B18"/>
    <mergeCell ref="C17:C18"/>
    <mergeCell ref="B36:B37"/>
    <mergeCell ref="C38:C39"/>
    <mergeCell ref="G38:G39"/>
    <mergeCell ref="H38:H39"/>
    <mergeCell ref="I38:I39"/>
    <mergeCell ref="J38:J39"/>
    <mergeCell ref="K38:K39"/>
    <mergeCell ref="O43:P43"/>
    <mergeCell ref="H51:P51"/>
    <mergeCell ref="L38:L39"/>
    <mergeCell ref="M38:M39"/>
    <mergeCell ref="N38:N39"/>
    <mergeCell ref="O38:O39"/>
    <mergeCell ref="P38:P39"/>
    <mergeCell ref="E47:K47"/>
    <mergeCell ref="L47:P47"/>
    <mergeCell ref="C48:J48"/>
    <mergeCell ref="K49:O49"/>
    <mergeCell ref="D38:D39"/>
    <mergeCell ref="E38:E39"/>
    <mergeCell ref="C40:C42"/>
    <mergeCell ref="O40:P42"/>
    <mergeCell ref="F38:F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Perio 23-24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2024-07-11T19:52:22Z</dcterms:modified>
</cp:coreProperties>
</file>